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Documents\РАСКРЫТИЕ ИНФОРМАЦИИ\2024 г\"/>
    </mc:Choice>
  </mc:AlternateContent>
  <xr:revisionPtr revIDLastSave="0" documentId="13_ncr:1_{6DF088E0-3E8D-4DE6-9C7D-F8DF735157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1" l="1"/>
  <c r="F33" i="1"/>
  <c r="E33" i="1"/>
  <c r="F31" i="1"/>
  <c r="F13" i="1" s="1"/>
  <c r="E31" i="1"/>
  <c r="E26" i="1"/>
  <c r="E22" i="1"/>
  <c r="E21" i="1"/>
  <c r="E20" i="1"/>
  <c r="E15" i="1"/>
  <c r="E14" i="1" s="1"/>
  <c r="E13" i="1" s="1"/>
  <c r="F14" i="1"/>
</calcChain>
</file>

<file path=xl/sharedStrings.xml><?xml version="1.0" encoding="utf-8"?>
<sst xmlns="http://schemas.openxmlformats.org/spreadsheetml/2006/main" count="81" uniqueCount="69">
  <si>
    <t>Приложение № 9</t>
  </si>
  <si>
    <t>к приказу ФАС России</t>
  </si>
  <si>
    <t>от 18 января 2019 г. № 38/19</t>
  </si>
  <si>
    <t>Форма 2</t>
  </si>
  <si>
    <t>Информация об инвестиционных программах   АО "НОВО-УРЕНГОЙМЕЖРАЙГАЗ" за 2023 г.</t>
  </si>
  <si>
    <t xml:space="preserve"> в сфере транспортировки газа по газораспределительным сетям</t>
  </si>
  <si>
    <t>N</t>
  </si>
  <si>
    <t>Наименование показателя</t>
  </si>
  <si>
    <t>Сроки строительства</t>
  </si>
  <si>
    <t>Стоимостная оценка инвестиций, тыс. руб. (без НДС)</t>
  </si>
  <si>
    <t>Основные проектные характеристики объектов капитального строительства</t>
  </si>
  <si>
    <t>начало</t>
  </si>
  <si>
    <t>окончание</t>
  </si>
  <si>
    <t>совокупно по объекту</t>
  </si>
  <si>
    <t>в отчетном периоде</t>
  </si>
  <si>
    <t>источник финансирования</t>
  </si>
  <si>
    <t>протяженность линейной части газопроводов, км</t>
  </si>
  <si>
    <t>диаметр (диапазон диаметров) газопроводов, мм</t>
  </si>
  <si>
    <t>количество газорегуляторных пунктов, единиц</t>
  </si>
  <si>
    <t>1.</t>
  </si>
  <si>
    <t>Общая сумма инвестиций</t>
  </si>
  <si>
    <t>2.</t>
  </si>
  <si>
    <t>Сведения о строительстве, реконструкции объектов капитального строительства</t>
  </si>
  <si>
    <t>2.1.</t>
  </si>
  <si>
    <r>
      <t>7.91. Строительство объекта: «Подводящий газопровод высокого давления и  пункт редуцирования  газа для газоснабжения индивидуальных жилых домов в СОД НТ «Мечта», расположенных</t>
    </r>
    <r>
      <rPr>
        <b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по адресу: ЯНАО, г.Новый Уренгой,  северо-западнее северной коммунальной зоны.</t>
    </r>
  </si>
  <si>
    <t>спец/надбавка</t>
  </si>
  <si>
    <t>2.2.</t>
  </si>
  <si>
    <t>7.94. Приобретение проектно-сметной документации по объекту: "Магистральные сети газоснабжения мкр. Радужный и мкр. Уютный", по адресу: ЯНАО, г.Новый Уренгой, район Южный  на 2024 год</t>
  </si>
  <si>
    <t>2.3.</t>
  </si>
  <si>
    <t>7.93. Приобретение объекта: «Трубопроводная система «Заполярье-НПС             «Пур-Пе» 1 очередь. 4 этап. РНУ в г. Новый Уренгой» по адресу: Тюменская обл., ЯНАО, г.Новый Уренгой, ул. Захаренкова, 25.</t>
  </si>
  <si>
    <t>2.4.</t>
  </si>
  <si>
    <t>7.76. Техническое перевооружение газопровода высокого давления 2хДу200 по адресу: ЯНАО, г. Новый Уренгой, ДНТ «Северянин» (вынос газопровода из-под пятна застройки)</t>
  </si>
  <si>
    <t>2.5.</t>
  </si>
  <si>
    <t>5.6. Реконструкция участка сети газораспределения высокого давления от АГРС-2 до надземного отключающего устройства №109 в составе объекта: «Линейное сооружение: Газопровод  от АГРС-2  мкр. VIII»                        по адресу: ЯНАО, г. Новый Уренгой, Северная часть (замена  запорной  арматуры Ду 500 – 4 шт.).</t>
  </si>
  <si>
    <t>2.7.</t>
  </si>
  <si>
    <t>5.7. Реконструкция газового колодца №163 по адресу: ЯНАО, г.Новый Уренгой, Северная часть (монтаж запорной арматуры Ду500-10 шт.)</t>
  </si>
  <si>
    <t>(5.10) Реконструкция газового колодца № 162 в составе объекта: "Линейное сооружение газопровод в.д." по адресу ЯНАО, г. Новый Уренгой  северная часть</t>
  </si>
  <si>
    <t>2.9.</t>
  </si>
  <si>
    <r>
      <t>5.3. Реконструкция объекта: «Газорегуляторный  пункт  №9» (ГРП №9) по  адресу: ЯНАО, г.Новый Уренгой, мкр.Юбилейный (</t>
    </r>
    <r>
      <rPr>
        <sz val="9"/>
        <color rgb="FF000000"/>
        <rFont val="Times New Roman"/>
        <family val="1"/>
        <charset val="204"/>
      </rPr>
      <t>оснащение телеметрической специализированной системой сбора, обработки и передачи  информации для контроля рабочих параметров ГРП №9 с последующей передачей полученной информации по каналу сотовой связи стандарта GSM /GPRS на сервер сбора и анализа данных ГРО)</t>
    </r>
  </si>
  <si>
    <t>2.11.</t>
  </si>
  <si>
    <r>
      <t>5.4. Реконструкция объекта: «Газорегуляторный  пункт  №10» (ГРП №10) по  адресу: ЯНАО, г.Новый Уренгой, мкр. Мирный (</t>
    </r>
    <r>
      <rPr>
        <sz val="9"/>
        <color rgb="FF000000"/>
        <rFont val="Times New Roman"/>
        <family val="1"/>
        <charset val="204"/>
      </rPr>
      <t>оснащение телеметрической специализированной системой сбора, обработки и передачи  информации для контроля рабочих параметров ГРП №10 с последующей передачей полученной информации по каналу сотовой связи стандарта GSM /GPRS на сервер сбора и анализа данных ГРО)</t>
    </r>
  </si>
  <si>
    <t>2.13.</t>
  </si>
  <si>
    <t>5.5. Реконструкция объекта: "Газорегуляторный пункт блочный ГРПБ-СН(У)-М/25-ЭК (зав. № 320640)" в составке объекта: "Внеплощадочный газопровод высокого давления. Магистральные инженерные сети. Газоснабжение 2 очередь. Газорегуляторный пункт" по адресу: ЯНАО, г.Новый Уренгой, мкр. Оптимистов (замена газового оборудования)</t>
  </si>
  <si>
    <t>2.15.</t>
  </si>
  <si>
    <t>Догазификация</t>
  </si>
  <si>
    <t>догазификация</t>
  </si>
  <si>
    <t>3.</t>
  </si>
  <si>
    <t>Объекты капитального строительства (основные стройки):</t>
  </si>
  <si>
    <t>3.1.</t>
  </si>
  <si>
    <t>4.</t>
  </si>
  <si>
    <t>Новые объекты:</t>
  </si>
  <si>
    <t>4.1.</t>
  </si>
  <si>
    <t>Сети газоснабжения</t>
  </si>
  <si>
    <t>амортизационные отчисления</t>
  </si>
  <si>
    <t>5.</t>
  </si>
  <si>
    <t>Реконструируемые (модернизируемые) объекты:</t>
  </si>
  <si>
    <t>5.1.</t>
  </si>
  <si>
    <t>Капитальный ремонт газопроводов, ГРП по результатам диагностирования за 2020-2023 г.г.</t>
  </si>
  <si>
    <t>5.2.</t>
  </si>
  <si>
    <t>Капитальный ремонт газопроводы-ввода в ж/дома</t>
  </si>
  <si>
    <t>6.</t>
  </si>
  <si>
    <t>Сведения о приобретении оборудования не входящего в сметы строек</t>
  </si>
  <si>
    <t>6.1.</t>
  </si>
  <si>
    <t>7.</t>
  </si>
  <si>
    <t>Сведения о долгосрочных финансовых вложениях</t>
  </si>
  <si>
    <t>7.1.</t>
  </si>
  <si>
    <t>8.</t>
  </si>
  <si>
    <t>Сведения о приобретении внеоборотных активов</t>
  </si>
  <si>
    <t>8.1.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</si>
</sst>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6" formatCode="_-* #,##0.0\ _₽_-;\-* #,##0.0\ _₽_-;_-* &quot;-&quot;??\ _₽_-;_-@_-"/>
    <numFmt numFmtId="167" formatCode="_-* #,##0.000\ _₽_-;\-* #,##0.000\ _₽_-;_-* &quot;-&quot;??\ _₽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26282F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justify" vertical="center"/>
    </xf>
    <xf numFmtId="0" fontId="5" fillId="2" borderId="0" xfId="0" applyFont="1" applyFill="1" applyAlignment="1">
      <alignment horizontal="right"/>
    </xf>
    <xf numFmtId="0" fontId="6" fillId="2" borderId="0" xfId="0" applyFont="1" applyFill="1" applyAlignment="1">
      <alignment horizontal="right"/>
    </xf>
    <xf numFmtId="0" fontId="7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justify" vertical="center" wrapText="1"/>
    </xf>
    <xf numFmtId="2" fontId="8" fillId="2" borderId="6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justify" vertical="center" wrapText="1"/>
    </xf>
    <xf numFmtId="2" fontId="8" fillId="2" borderId="8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justify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justify" vertical="top" wrapText="1"/>
    </xf>
    <xf numFmtId="14" fontId="9" fillId="2" borderId="11" xfId="0" applyNumberFormat="1" applyFont="1" applyFill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164" fontId="9" fillId="2" borderId="11" xfId="0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49" fontId="9" fillId="2" borderId="14" xfId="0" applyNumberFormat="1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justify" vertical="top" wrapText="1"/>
    </xf>
    <xf numFmtId="0" fontId="9" fillId="2" borderId="14" xfId="0" applyFont="1" applyFill="1" applyBorder="1" applyAlignment="1">
      <alignment horizontal="center" vertical="center" wrapText="1"/>
    </xf>
    <xf numFmtId="3" fontId="9" fillId="0" borderId="15" xfId="0" applyNumberFormat="1" applyFont="1" applyBorder="1" applyAlignment="1">
      <alignment horizontal="center" vertical="center"/>
    </xf>
    <xf numFmtId="0" fontId="13" fillId="0" borderId="11" xfId="0" applyFont="1" applyBorder="1" applyAlignment="1">
      <alignment horizontal="justify" vertical="top" wrapText="1"/>
    </xf>
    <xf numFmtId="0" fontId="13" fillId="2" borderId="11" xfId="0" applyFont="1" applyFill="1" applyBorder="1" applyAlignment="1">
      <alignment vertical="center" wrapText="1"/>
    </xf>
    <xf numFmtId="3" fontId="9" fillId="0" borderId="16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vertical="center" wrapText="1"/>
    </xf>
    <xf numFmtId="166" fontId="9" fillId="2" borderId="11" xfId="1" applyNumberFormat="1" applyFont="1" applyFill="1" applyBorder="1" applyAlignment="1">
      <alignment vertical="center" wrapText="1"/>
    </xf>
    <xf numFmtId="167" fontId="9" fillId="2" borderId="11" xfId="1" applyNumberFormat="1" applyFont="1" applyFill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2" fontId="9" fillId="2" borderId="11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horizontal="center" vertical="center" wrapText="1"/>
    </xf>
    <xf numFmtId="2" fontId="8" fillId="2" borderId="11" xfId="0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justify" vertical="center" wrapText="1"/>
    </xf>
    <xf numFmtId="0" fontId="4" fillId="2" borderId="11" xfId="0" applyFont="1" applyFill="1" applyBorder="1" applyAlignment="1">
      <alignment horizontal="center" vertical="center" wrapText="1"/>
    </xf>
    <xf numFmtId="1" fontId="8" fillId="2" borderId="11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14" fontId="14" fillId="2" borderId="11" xfId="0" applyNumberFormat="1" applyFont="1" applyFill="1" applyBorder="1" applyAlignment="1">
      <alignment horizontal="center" vertical="center"/>
    </xf>
    <xf numFmtId="1" fontId="9" fillId="2" borderId="11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justify" vertical="center" wrapText="1"/>
    </xf>
    <xf numFmtId="0" fontId="15" fillId="0" borderId="0" xfId="0" applyFont="1"/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justify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workbookViewId="0">
      <selection sqref="A1:XFD1048576"/>
    </sheetView>
  </sheetViews>
  <sheetFormatPr defaultRowHeight="15" x14ac:dyDescent="0.25"/>
  <cols>
    <col min="1" max="1" width="6.42578125" customWidth="1"/>
    <col min="2" max="2" width="41.28515625" customWidth="1"/>
    <col min="3" max="10" width="12.7109375" customWidth="1"/>
  </cols>
  <sheetData>
    <row r="1" spans="1:10" ht="15.75" x14ac:dyDescent="0.25">
      <c r="A1" s="1"/>
      <c r="B1" s="1"/>
      <c r="C1" s="1"/>
      <c r="D1" s="1"/>
      <c r="E1" s="2"/>
      <c r="F1" s="2"/>
      <c r="G1" s="1"/>
      <c r="H1" s="1"/>
      <c r="I1" s="3" t="s">
        <v>0</v>
      </c>
      <c r="J1" s="3"/>
    </row>
    <row r="2" spans="1:10" ht="15.75" x14ac:dyDescent="0.25">
      <c r="A2" s="1"/>
      <c r="B2" s="1"/>
      <c r="C2" s="1"/>
      <c r="D2" s="1"/>
      <c r="E2" s="2"/>
      <c r="F2" s="2"/>
      <c r="G2" s="1"/>
      <c r="H2" s="4" t="s">
        <v>1</v>
      </c>
      <c r="I2" s="4"/>
      <c r="J2" s="4"/>
    </row>
    <row r="3" spans="1:10" ht="15.75" x14ac:dyDescent="0.25">
      <c r="A3" s="1"/>
      <c r="B3" s="1"/>
      <c r="C3" s="1"/>
      <c r="D3" s="1"/>
      <c r="E3" s="2"/>
      <c r="F3" s="2"/>
      <c r="G3" s="1"/>
      <c r="H3" s="4" t="s">
        <v>2</v>
      </c>
      <c r="I3" s="4"/>
      <c r="J3" s="4"/>
    </row>
    <row r="4" spans="1:10" ht="15.75" x14ac:dyDescent="0.25">
      <c r="A4" s="1"/>
      <c r="B4" s="1"/>
      <c r="C4" s="1"/>
      <c r="D4" s="1"/>
      <c r="E4" s="2"/>
      <c r="F4" s="2"/>
      <c r="G4" s="1"/>
      <c r="H4" s="4"/>
      <c r="I4" s="4"/>
      <c r="J4" s="4"/>
    </row>
    <row r="5" spans="1:10" ht="15.75" x14ac:dyDescent="0.25">
      <c r="A5" s="5"/>
      <c r="B5" s="1"/>
      <c r="C5" s="1"/>
      <c r="D5" s="1"/>
      <c r="E5" s="2"/>
      <c r="F5" s="2"/>
      <c r="G5" s="1"/>
      <c r="H5" s="6" t="s">
        <v>3</v>
      </c>
      <c r="I5" s="6"/>
      <c r="J5" s="6"/>
    </row>
    <row r="6" spans="1:10" ht="15.75" x14ac:dyDescent="0.25">
      <c r="A6" s="5"/>
      <c r="B6" s="1"/>
      <c r="C6" s="1"/>
      <c r="D6" s="1"/>
      <c r="E6" s="2"/>
      <c r="F6" s="2"/>
      <c r="G6" s="1"/>
      <c r="H6" s="7"/>
      <c r="I6" s="7"/>
      <c r="J6" s="7"/>
    </row>
    <row r="7" spans="1:10" ht="15.75" x14ac:dyDescent="0.25">
      <c r="A7" s="8" t="s">
        <v>4</v>
      </c>
      <c r="B7" s="8"/>
      <c r="C7" s="8"/>
      <c r="D7" s="8"/>
      <c r="E7" s="8"/>
      <c r="F7" s="8"/>
      <c r="G7" s="8"/>
      <c r="H7" s="8"/>
      <c r="I7" s="8"/>
      <c r="J7" s="8"/>
    </row>
    <row r="8" spans="1:10" ht="15.75" x14ac:dyDescent="0.25">
      <c r="A8" s="8" t="s">
        <v>5</v>
      </c>
      <c r="B8" s="8"/>
      <c r="C8" s="8"/>
      <c r="D8" s="8"/>
      <c r="E8" s="8"/>
      <c r="F8" s="8"/>
      <c r="G8" s="8"/>
      <c r="H8" s="8"/>
      <c r="I8" s="8"/>
      <c r="J8" s="8"/>
    </row>
    <row r="9" spans="1:10" ht="16.5" thickBot="1" x14ac:dyDescent="0.3">
      <c r="A9" s="5"/>
      <c r="B9" s="1"/>
      <c r="C9" s="1"/>
      <c r="D9" s="1"/>
      <c r="E9" s="2"/>
      <c r="F9" s="2"/>
      <c r="G9" s="1"/>
      <c r="H9" s="1"/>
      <c r="I9" s="1"/>
      <c r="J9" s="1"/>
    </row>
    <row r="10" spans="1:10" ht="16.5" thickBot="1" x14ac:dyDescent="0.3">
      <c r="A10" s="9" t="s">
        <v>6</v>
      </c>
      <c r="B10" s="9" t="s">
        <v>7</v>
      </c>
      <c r="C10" s="10" t="s">
        <v>8</v>
      </c>
      <c r="D10" s="11"/>
      <c r="E10" s="10" t="s">
        <v>9</v>
      </c>
      <c r="F10" s="12"/>
      <c r="G10" s="11"/>
      <c r="H10" s="10" t="s">
        <v>10</v>
      </c>
      <c r="I10" s="12"/>
      <c r="J10" s="11"/>
    </row>
    <row r="11" spans="1:10" ht="95.25" thickBot="1" x14ac:dyDescent="0.3">
      <c r="A11" s="13"/>
      <c r="B11" s="13"/>
      <c r="C11" s="14" t="s">
        <v>11</v>
      </c>
      <c r="D11" s="14" t="s">
        <v>12</v>
      </c>
      <c r="E11" s="14" t="s">
        <v>13</v>
      </c>
      <c r="F11" s="14" t="s">
        <v>14</v>
      </c>
      <c r="G11" s="14" t="s">
        <v>15</v>
      </c>
      <c r="H11" s="14" t="s">
        <v>16</v>
      </c>
      <c r="I11" s="14" t="s">
        <v>17</v>
      </c>
      <c r="J11" s="15" t="s">
        <v>18</v>
      </c>
    </row>
    <row r="12" spans="1:10" ht="16.5" thickBot="1" x14ac:dyDescent="0.3">
      <c r="A12" s="14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4">
        <v>8</v>
      </c>
      <c r="I12" s="14">
        <v>9</v>
      </c>
      <c r="J12" s="15">
        <v>10</v>
      </c>
    </row>
    <row r="13" spans="1:10" ht="16.5" thickBot="1" x14ac:dyDescent="0.3">
      <c r="A13" s="16" t="s">
        <v>19</v>
      </c>
      <c r="B13" s="17" t="s">
        <v>20</v>
      </c>
      <c r="C13" s="18"/>
      <c r="D13" s="18"/>
      <c r="E13" s="19">
        <f>E14+E31+E33</f>
        <v>194558.93083333335</v>
      </c>
      <c r="F13" s="19">
        <f>F14+F31+F33</f>
        <v>38508.968999999997</v>
      </c>
      <c r="G13" s="18"/>
      <c r="H13" s="18"/>
      <c r="I13" s="18"/>
      <c r="J13" s="20"/>
    </row>
    <row r="14" spans="1:10" ht="47.25" x14ac:dyDescent="0.25">
      <c r="A14" s="21" t="s">
        <v>21</v>
      </c>
      <c r="B14" s="22" t="s">
        <v>22</v>
      </c>
      <c r="C14" s="22"/>
      <c r="D14" s="22"/>
      <c r="E14" s="23">
        <f>E15+E16+E17+E18+E20+E21+E23+E24+E25+E26+E22</f>
        <v>96362.680833333347</v>
      </c>
      <c r="F14" s="23">
        <f>F15+F16+F17+F18+F20+F21+F23+F24+F25+F26+F22</f>
        <v>38399.699999999997</v>
      </c>
      <c r="G14" s="22"/>
      <c r="H14" s="22"/>
      <c r="I14" s="22"/>
      <c r="J14" s="24"/>
    </row>
    <row r="15" spans="1:10" ht="72" x14ac:dyDescent="0.25">
      <c r="A15" s="25" t="s">
        <v>23</v>
      </c>
      <c r="B15" s="26" t="s">
        <v>24</v>
      </c>
      <c r="C15" s="27">
        <v>44927</v>
      </c>
      <c r="D15" s="27">
        <v>45291</v>
      </c>
      <c r="E15" s="28">
        <f>5832/1.2</f>
        <v>4860</v>
      </c>
      <c r="F15" s="28">
        <v>3475.52</v>
      </c>
      <c r="G15" s="29" t="s">
        <v>25</v>
      </c>
      <c r="H15" s="30">
        <v>0.252</v>
      </c>
      <c r="I15" s="29"/>
      <c r="J15" s="31"/>
    </row>
    <row r="16" spans="1:10" ht="48" x14ac:dyDescent="0.25">
      <c r="A16" s="25" t="s">
        <v>26</v>
      </c>
      <c r="B16" s="26" t="s">
        <v>27</v>
      </c>
      <c r="C16" s="27">
        <v>44927</v>
      </c>
      <c r="D16" s="27">
        <v>45291</v>
      </c>
      <c r="E16" s="28">
        <v>0</v>
      </c>
      <c r="F16" s="28">
        <v>0</v>
      </c>
      <c r="G16" s="29" t="s">
        <v>25</v>
      </c>
      <c r="H16" s="30"/>
      <c r="I16" s="29"/>
      <c r="J16" s="31"/>
    </row>
    <row r="17" spans="1:10" ht="60" x14ac:dyDescent="0.25">
      <c r="A17" s="32" t="s">
        <v>28</v>
      </c>
      <c r="B17" s="33" t="s">
        <v>29</v>
      </c>
      <c r="C17" s="27">
        <v>45292</v>
      </c>
      <c r="D17" s="27">
        <v>45657</v>
      </c>
      <c r="E17" s="28">
        <v>10069</v>
      </c>
      <c r="F17" s="28">
        <v>0</v>
      </c>
      <c r="G17" s="29" t="s">
        <v>25</v>
      </c>
      <c r="H17" s="30"/>
      <c r="I17" s="29"/>
      <c r="J17" s="31"/>
    </row>
    <row r="18" spans="1:10" ht="48" x14ac:dyDescent="0.25">
      <c r="A18" s="34" t="s">
        <v>30</v>
      </c>
      <c r="B18" s="26" t="s">
        <v>31</v>
      </c>
      <c r="C18" s="27">
        <v>44927</v>
      </c>
      <c r="D18" s="27">
        <v>45291</v>
      </c>
      <c r="E18" s="28">
        <v>28526</v>
      </c>
      <c r="F18" s="28">
        <v>16788.11</v>
      </c>
      <c r="G18" s="29" t="s">
        <v>25</v>
      </c>
      <c r="H18" s="30">
        <v>1.391</v>
      </c>
      <c r="I18" s="29"/>
      <c r="J18" s="31"/>
    </row>
    <row r="19" spans="1:10" ht="20.25" customHeight="1" x14ac:dyDescent="0.25">
      <c r="A19" s="34"/>
      <c r="B19" s="26"/>
      <c r="C19" s="27"/>
      <c r="D19" s="27"/>
      <c r="E19" s="28"/>
      <c r="F19" s="28"/>
      <c r="G19" s="29"/>
      <c r="H19" s="30"/>
      <c r="I19" s="29"/>
      <c r="J19" s="31"/>
    </row>
    <row r="20" spans="1:10" ht="84" x14ac:dyDescent="0.25">
      <c r="A20" s="34" t="s">
        <v>32</v>
      </c>
      <c r="B20" s="33" t="s">
        <v>33</v>
      </c>
      <c r="C20" s="27">
        <v>44927</v>
      </c>
      <c r="D20" s="27">
        <v>45657</v>
      </c>
      <c r="E20" s="35">
        <f>30590.6/1.2</f>
        <v>25492.166666666668</v>
      </c>
      <c r="F20" s="35">
        <v>6732.06</v>
      </c>
      <c r="G20" s="29" t="s">
        <v>25</v>
      </c>
      <c r="H20" s="30"/>
      <c r="I20" s="29"/>
      <c r="J20" s="31"/>
    </row>
    <row r="21" spans="1:10" ht="36" x14ac:dyDescent="0.25">
      <c r="A21" s="34" t="s">
        <v>34</v>
      </c>
      <c r="B21" s="36" t="s">
        <v>35</v>
      </c>
      <c r="C21" s="27">
        <v>44927</v>
      </c>
      <c r="D21" s="27">
        <v>45657</v>
      </c>
      <c r="E21" s="28">
        <f>12866.6/1.2</f>
        <v>10722.166666666668</v>
      </c>
      <c r="F21" s="28">
        <v>1079.01</v>
      </c>
      <c r="G21" s="29" t="s">
        <v>25</v>
      </c>
      <c r="H21" s="30"/>
      <c r="I21" s="29"/>
      <c r="J21" s="31"/>
    </row>
    <row r="22" spans="1:10" ht="48" x14ac:dyDescent="0.25">
      <c r="A22" s="34" t="s">
        <v>34</v>
      </c>
      <c r="B22" s="37" t="s">
        <v>36</v>
      </c>
      <c r="C22" s="27">
        <v>44927</v>
      </c>
      <c r="D22" s="27">
        <v>45657</v>
      </c>
      <c r="E22" s="28">
        <f>9934.8/1.2</f>
        <v>8279</v>
      </c>
      <c r="F22" s="28">
        <v>2450.5</v>
      </c>
      <c r="G22" s="29" t="s">
        <v>25</v>
      </c>
      <c r="H22" s="30"/>
      <c r="I22" s="29"/>
      <c r="J22" s="31"/>
    </row>
    <row r="23" spans="1:10" ht="108" x14ac:dyDescent="0.25">
      <c r="A23" s="32" t="s">
        <v>37</v>
      </c>
      <c r="B23" s="26" t="s">
        <v>38</v>
      </c>
      <c r="C23" s="27">
        <v>44927</v>
      </c>
      <c r="D23" s="27">
        <v>45291</v>
      </c>
      <c r="E23" s="28">
        <v>3188</v>
      </c>
      <c r="F23" s="28">
        <v>2353.5300000000002</v>
      </c>
      <c r="G23" s="29" t="s">
        <v>25</v>
      </c>
      <c r="H23" s="30"/>
      <c r="I23" s="29"/>
      <c r="J23" s="31"/>
    </row>
    <row r="24" spans="1:10" ht="108" x14ac:dyDescent="0.25">
      <c r="A24" s="32" t="s">
        <v>39</v>
      </c>
      <c r="B24" s="26" t="s">
        <v>40</v>
      </c>
      <c r="C24" s="27">
        <v>44927</v>
      </c>
      <c r="D24" s="27">
        <v>45291</v>
      </c>
      <c r="E24" s="28">
        <v>3415</v>
      </c>
      <c r="F24" s="28">
        <v>2731.55</v>
      </c>
      <c r="G24" s="29" t="s">
        <v>25</v>
      </c>
      <c r="H24" s="30"/>
      <c r="I24" s="29"/>
      <c r="J24" s="31"/>
    </row>
    <row r="25" spans="1:10" ht="96" x14ac:dyDescent="0.25">
      <c r="A25" s="32" t="s">
        <v>41</v>
      </c>
      <c r="B25" s="26" t="s">
        <v>42</v>
      </c>
      <c r="C25" s="27">
        <v>44927</v>
      </c>
      <c r="D25" s="27">
        <v>45291</v>
      </c>
      <c r="E25" s="38">
        <v>286</v>
      </c>
      <c r="F25" s="38">
        <v>410.1</v>
      </c>
      <c r="G25" s="29" t="s">
        <v>25</v>
      </c>
      <c r="H25" s="30"/>
      <c r="I25" s="29"/>
      <c r="J25" s="31"/>
    </row>
    <row r="26" spans="1:10" ht="25.5" x14ac:dyDescent="0.25">
      <c r="A26" s="32" t="s">
        <v>43</v>
      </c>
      <c r="B26" s="39" t="s">
        <v>44</v>
      </c>
      <c r="C26" s="27">
        <v>44562</v>
      </c>
      <c r="D26" s="27">
        <v>45657</v>
      </c>
      <c r="E26" s="40">
        <f>1830.417/1.2</f>
        <v>1525.3475000000001</v>
      </c>
      <c r="F26" s="40">
        <v>2379.3200000000002</v>
      </c>
      <c r="G26" s="29" t="s">
        <v>45</v>
      </c>
      <c r="H26" s="30"/>
      <c r="I26" s="29"/>
      <c r="J26" s="31"/>
    </row>
    <row r="27" spans="1:10" x14ac:dyDescent="0.25">
      <c r="A27" s="32"/>
      <c r="B27" s="39"/>
      <c r="C27" s="27"/>
      <c r="D27" s="27"/>
      <c r="E27" s="41"/>
      <c r="F27" s="41"/>
      <c r="G27" s="29"/>
      <c r="H27" s="30"/>
      <c r="I27" s="29"/>
      <c r="J27" s="31"/>
    </row>
    <row r="28" spans="1:10" x14ac:dyDescent="0.25">
      <c r="A28" s="32"/>
      <c r="B28" s="42"/>
      <c r="C28" s="27"/>
      <c r="D28" s="27"/>
      <c r="E28" s="41"/>
      <c r="F28" s="41"/>
      <c r="G28" s="29"/>
      <c r="H28" s="30"/>
      <c r="I28" s="29"/>
      <c r="J28" s="31"/>
    </row>
    <row r="29" spans="1:10" ht="31.5" x14ac:dyDescent="0.25">
      <c r="A29" s="43" t="s">
        <v>46</v>
      </c>
      <c r="B29" s="44" t="s">
        <v>47</v>
      </c>
      <c r="C29" s="27">
        <v>44927</v>
      </c>
      <c r="D29" s="27">
        <v>45291</v>
      </c>
      <c r="E29" s="45">
        <v>0</v>
      </c>
      <c r="F29" s="45">
        <v>0</v>
      </c>
      <c r="G29" s="29"/>
      <c r="H29" s="29"/>
      <c r="I29" s="29"/>
      <c r="J29" s="31"/>
    </row>
    <row r="30" spans="1:10" ht="15.75" x14ac:dyDescent="0.25">
      <c r="A30" s="46" t="s">
        <v>48</v>
      </c>
      <c r="B30" s="47"/>
      <c r="C30" s="48"/>
      <c r="D30" s="48"/>
      <c r="E30" s="48"/>
      <c r="F30" s="48"/>
      <c r="G30" s="48"/>
      <c r="H30" s="48"/>
      <c r="I30" s="48"/>
      <c r="J30" s="49"/>
    </row>
    <row r="31" spans="1:10" ht="15.75" x14ac:dyDescent="0.25">
      <c r="A31" s="50" t="s">
        <v>49</v>
      </c>
      <c r="B31" s="51" t="s">
        <v>50</v>
      </c>
      <c r="C31" s="52"/>
      <c r="D31" s="52"/>
      <c r="E31" s="53">
        <f>E32</f>
        <v>0</v>
      </c>
      <c r="F31" s="53">
        <f>F32</f>
        <v>109.26900000000001</v>
      </c>
      <c r="G31" s="52"/>
      <c r="H31" s="52"/>
      <c r="I31" s="52"/>
      <c r="J31" s="54"/>
    </row>
    <row r="32" spans="1:10" ht="38.25" x14ac:dyDescent="0.25">
      <c r="A32" s="34" t="s">
        <v>51</v>
      </c>
      <c r="B32" s="55" t="s">
        <v>52</v>
      </c>
      <c r="C32" s="29"/>
      <c r="D32" s="29"/>
      <c r="E32" s="29">
        <v>0</v>
      </c>
      <c r="F32" s="45">
        <v>109.26900000000001</v>
      </c>
      <c r="G32" s="29" t="s">
        <v>53</v>
      </c>
      <c r="H32" s="30">
        <v>0.61948000000000003</v>
      </c>
      <c r="I32" s="29"/>
      <c r="J32" s="31"/>
    </row>
    <row r="33" spans="1:10" ht="31.5" x14ac:dyDescent="0.25">
      <c r="A33" s="43" t="s">
        <v>54</v>
      </c>
      <c r="B33" s="44" t="s">
        <v>55</v>
      </c>
      <c r="C33" s="56"/>
      <c r="D33" s="56"/>
      <c r="E33" s="57">
        <f>E34+E35</f>
        <v>98196.25</v>
      </c>
      <c r="F33" s="57">
        <f>F34+F35</f>
        <v>0</v>
      </c>
      <c r="G33" s="56"/>
      <c r="H33" s="56"/>
      <c r="I33" s="56"/>
      <c r="J33" s="58"/>
    </row>
    <row r="34" spans="1:10" ht="38.25" x14ac:dyDescent="0.25">
      <c r="A34" s="34" t="s">
        <v>56</v>
      </c>
      <c r="B34" s="55" t="s">
        <v>57</v>
      </c>
      <c r="C34" s="27">
        <v>43466</v>
      </c>
      <c r="D34" s="59">
        <v>45291</v>
      </c>
      <c r="E34" s="60">
        <v>55610.6</v>
      </c>
      <c r="F34" s="60">
        <v>0</v>
      </c>
      <c r="G34" s="29" t="s">
        <v>53</v>
      </c>
      <c r="H34" s="29"/>
      <c r="I34" s="29"/>
      <c r="J34" s="31"/>
    </row>
    <row r="35" spans="1:10" ht="38.25" x14ac:dyDescent="0.25">
      <c r="A35" s="34" t="s">
        <v>58</v>
      </c>
      <c r="B35" s="55" t="s">
        <v>59</v>
      </c>
      <c r="C35" s="27">
        <v>43466</v>
      </c>
      <c r="D35" s="59">
        <v>45291</v>
      </c>
      <c r="E35" s="60">
        <v>42585.65</v>
      </c>
      <c r="F35" s="60">
        <v>0</v>
      </c>
      <c r="G35" s="29" t="s">
        <v>53</v>
      </c>
      <c r="H35" s="29"/>
      <c r="I35" s="29"/>
      <c r="J35" s="31"/>
    </row>
    <row r="36" spans="1:10" ht="47.25" x14ac:dyDescent="0.25">
      <c r="A36" s="43" t="s">
        <v>60</v>
      </c>
      <c r="B36" s="44" t="s">
        <v>61</v>
      </c>
      <c r="C36" s="56"/>
      <c r="D36" s="29"/>
      <c r="E36" s="45">
        <v>0</v>
      </c>
      <c r="F36" s="45">
        <v>0</v>
      </c>
      <c r="G36" s="29"/>
      <c r="H36" s="29"/>
      <c r="I36" s="56"/>
      <c r="J36" s="58"/>
    </row>
    <row r="37" spans="1:10" ht="15.75" x14ac:dyDescent="0.25">
      <c r="A37" s="43" t="s">
        <v>62</v>
      </c>
      <c r="B37" s="61"/>
      <c r="C37" s="56"/>
      <c r="D37" s="29"/>
      <c r="E37" s="29"/>
      <c r="F37" s="29"/>
      <c r="G37" s="29"/>
      <c r="H37" s="29"/>
      <c r="I37" s="56"/>
      <c r="J37" s="58"/>
    </row>
    <row r="38" spans="1:10" ht="31.5" x14ac:dyDescent="0.25">
      <c r="A38" s="43" t="s">
        <v>63</v>
      </c>
      <c r="B38" s="44" t="s">
        <v>64</v>
      </c>
      <c r="C38" s="56"/>
      <c r="D38" s="29"/>
      <c r="E38" s="45">
        <v>0</v>
      </c>
      <c r="F38" s="45">
        <f>F39</f>
        <v>0</v>
      </c>
      <c r="G38" s="29"/>
      <c r="H38" s="29"/>
      <c r="I38" s="56"/>
      <c r="J38" s="58"/>
    </row>
    <row r="39" spans="1:10" s="62" customFormat="1" ht="12.75" x14ac:dyDescent="0.2">
      <c r="A39" s="34" t="s">
        <v>65</v>
      </c>
      <c r="B39" s="55"/>
      <c r="C39" s="29"/>
      <c r="D39" s="29"/>
      <c r="E39" s="29"/>
      <c r="F39" s="45"/>
      <c r="G39" s="29"/>
      <c r="H39" s="30"/>
      <c r="I39" s="29"/>
      <c r="J39" s="31"/>
    </row>
    <row r="40" spans="1:10" ht="31.5" x14ac:dyDescent="0.25">
      <c r="A40" s="43" t="s">
        <v>66</v>
      </c>
      <c r="B40" s="44" t="s">
        <v>67</v>
      </c>
      <c r="C40" s="56"/>
      <c r="D40" s="29"/>
      <c r="E40" s="45">
        <v>0</v>
      </c>
      <c r="F40" s="45">
        <v>0</v>
      </c>
      <c r="G40" s="29"/>
      <c r="H40" s="29"/>
      <c r="I40" s="56"/>
      <c r="J40" s="58"/>
    </row>
    <row r="41" spans="1:10" ht="16.5" thickBot="1" x14ac:dyDescent="0.3">
      <c r="A41" s="63" t="s">
        <v>68</v>
      </c>
      <c r="B41" s="64"/>
      <c r="C41" s="65"/>
      <c r="D41" s="65"/>
      <c r="E41" s="65"/>
      <c r="F41" s="65"/>
      <c r="G41" s="65"/>
      <c r="H41" s="65"/>
      <c r="I41" s="65"/>
      <c r="J41" s="66"/>
    </row>
  </sheetData>
  <mergeCells count="12">
    <mergeCell ref="A8:J8"/>
    <mergeCell ref="A10:A11"/>
    <mergeCell ref="B10:B11"/>
    <mergeCell ref="C10:D10"/>
    <mergeCell ref="E10:G10"/>
    <mergeCell ref="H10:J10"/>
    <mergeCell ref="I1:J1"/>
    <mergeCell ref="H2:J2"/>
    <mergeCell ref="H3:J3"/>
    <mergeCell ref="H4:J4"/>
    <mergeCell ref="H5:J5"/>
    <mergeCell ref="A7:J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Алла В. Шкода</dc:creator>
  <cp:lastModifiedBy>Алла В. Шкода</cp:lastModifiedBy>
  <dcterms:created xsi:type="dcterms:W3CDTF">2015-06-05T18:19:34Z</dcterms:created>
  <dcterms:modified xsi:type="dcterms:W3CDTF">2024-03-05T04:31:32Z</dcterms:modified>
</cp:coreProperties>
</file>